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bcommunitytrust-my.sharepoint.com/personal/aimee_bird_csinz_org/Documents/Aimee/Microsite/TPOTA/PDF's &amp; PPT's/"/>
    </mc:Choice>
  </mc:AlternateContent>
  <xr:revisionPtr revIDLastSave="0" documentId="8_{3D1DFED3-CAB8-4413-BB67-7634C3712F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1" i="1" l="1"/>
  <c r="K9" i="1"/>
  <c r="L9" i="1"/>
  <c r="K10" i="1"/>
  <c r="L10" i="1" s="1"/>
  <c r="J10" i="1"/>
  <c r="H10" i="1"/>
  <c r="F10" i="1"/>
  <c r="J9" i="1"/>
  <c r="H9" i="1"/>
  <c r="F9" i="1"/>
  <c r="K8" i="1"/>
  <c r="L8" i="1" s="1"/>
  <c r="J8" i="1"/>
  <c r="H8" i="1"/>
  <c r="F8" i="1"/>
  <c r="K7" i="1"/>
  <c r="L7" i="1"/>
  <c r="J7" i="1"/>
  <c r="H7" i="1"/>
  <c r="F7" i="1"/>
  <c r="K6" i="1"/>
  <c r="J6" i="1"/>
  <c r="H6" i="1"/>
  <c r="F6" i="1"/>
  <c r="K5" i="1"/>
  <c r="L5" i="1"/>
  <c r="J5" i="1"/>
  <c r="H5" i="1"/>
  <c r="F5" i="1"/>
  <c r="K19" i="1"/>
  <c r="L19" i="1" s="1"/>
  <c r="J19" i="1"/>
  <c r="H19" i="1"/>
  <c r="F19" i="1"/>
  <c r="K35" i="1"/>
  <c r="L35" i="1" s="1"/>
  <c r="J35" i="1"/>
  <c r="H35" i="1"/>
  <c r="F35" i="1"/>
  <c r="K34" i="1"/>
  <c r="L34" i="1"/>
  <c r="J34" i="1"/>
  <c r="H34" i="1"/>
  <c r="F34" i="1"/>
  <c r="K33" i="1"/>
  <c r="L33" i="1"/>
  <c r="J33" i="1"/>
  <c r="H33" i="1"/>
  <c r="F33" i="1"/>
  <c r="K32" i="1"/>
  <c r="L32" i="1" s="1"/>
  <c r="J32" i="1"/>
  <c r="H32" i="1"/>
  <c r="F32" i="1"/>
  <c r="K31" i="1"/>
  <c r="L31" i="1"/>
  <c r="H31" i="1"/>
  <c r="F31" i="1"/>
  <c r="K29" i="1"/>
  <c r="J29" i="1"/>
  <c r="H29" i="1"/>
  <c r="F29" i="1"/>
  <c r="K28" i="1"/>
  <c r="L28" i="1"/>
  <c r="J28" i="1"/>
  <c r="H28" i="1"/>
  <c r="F28" i="1"/>
  <c r="K27" i="1"/>
  <c r="L27" i="1"/>
  <c r="J27" i="1"/>
  <c r="H27" i="1"/>
  <c r="F27" i="1"/>
  <c r="K26" i="1"/>
  <c r="L26" i="1"/>
  <c r="J26" i="1"/>
  <c r="H26" i="1"/>
  <c r="F26" i="1"/>
  <c r="K25" i="1"/>
  <c r="L25" i="1" s="1"/>
  <c r="J25" i="1"/>
  <c r="H25" i="1"/>
  <c r="F25" i="1"/>
  <c r="K24" i="1"/>
  <c r="L24" i="1" s="1"/>
  <c r="J24" i="1"/>
  <c r="H24" i="1"/>
  <c r="F24" i="1"/>
  <c r="K23" i="1"/>
  <c r="J23" i="1"/>
  <c r="H23" i="1"/>
  <c r="F23" i="1"/>
  <c r="K22" i="1"/>
  <c r="L22" i="1"/>
  <c r="J22" i="1"/>
  <c r="H22" i="1"/>
  <c r="F22" i="1"/>
  <c r="K21" i="1"/>
  <c r="L21" i="1"/>
  <c r="J21" i="1"/>
  <c r="H21" i="1"/>
  <c r="F21" i="1"/>
  <c r="K20" i="1"/>
  <c r="L20" i="1" s="1"/>
  <c r="J20" i="1"/>
  <c r="H20" i="1"/>
  <c r="F20" i="1"/>
  <c r="K18" i="1"/>
  <c r="L18" i="1" s="1"/>
  <c r="J18" i="1"/>
  <c r="H18" i="1"/>
  <c r="F18" i="1"/>
  <c r="K17" i="1"/>
  <c r="L17" i="1"/>
  <c r="J17" i="1"/>
  <c r="H17" i="1"/>
  <c r="F17" i="1"/>
  <c r="K15" i="1"/>
  <c r="L15" i="1"/>
  <c r="J15" i="1"/>
  <c r="H15" i="1"/>
  <c r="F15" i="1"/>
  <c r="K14" i="1"/>
  <c r="L14" i="1" s="1"/>
  <c r="J14" i="1"/>
  <c r="H14" i="1"/>
  <c r="F14" i="1"/>
  <c r="K13" i="1"/>
  <c r="J13" i="1"/>
  <c r="H13" i="1"/>
  <c r="F13" i="1"/>
  <c r="K12" i="1"/>
  <c r="L12" i="1" s="1"/>
  <c r="J12" i="1"/>
  <c r="H12" i="1"/>
  <c r="F12" i="1"/>
  <c r="K4" i="1"/>
  <c r="L4" i="1"/>
  <c r="J4" i="1"/>
  <c r="H4" i="1"/>
  <c r="F4" i="1"/>
</calcChain>
</file>

<file path=xl/sharedStrings.xml><?xml version="1.0" encoding="utf-8"?>
<sst xmlns="http://schemas.openxmlformats.org/spreadsheetml/2006/main" count="52" uniqueCount="46">
  <si>
    <t>Goals for the Quarter</t>
  </si>
  <si>
    <t>Actual Performance</t>
  </si>
  <si>
    <t>Total</t>
  </si>
  <si>
    <t>Outside 10%</t>
  </si>
  <si>
    <t>May</t>
  </si>
  <si>
    <t>June</t>
  </si>
  <si>
    <t>July</t>
  </si>
  <si>
    <t>Traffic via Twitter</t>
  </si>
  <si>
    <t>Traffic via Facebook</t>
  </si>
  <si>
    <t>Traffic via LinkedIn</t>
  </si>
  <si>
    <t>Traffic via Google+</t>
  </si>
  <si>
    <t>YouTube video views</t>
  </si>
  <si>
    <t>Twitter @mentions</t>
  </si>
  <si>
    <t>Twitter RTs</t>
  </si>
  <si>
    <t>Google+ +1s</t>
  </si>
  <si>
    <t>Twitter favorites</t>
  </si>
  <si>
    <t>Facebook likes</t>
  </si>
  <si>
    <t>Facebook shares</t>
  </si>
  <si>
    <t>Facebook comments</t>
  </si>
  <si>
    <t>Google+ shares</t>
  </si>
  <si>
    <t>Google+ comments</t>
  </si>
  <si>
    <t>LinkedIn likes</t>
  </si>
  <si>
    <t>LinkedIn shares</t>
  </si>
  <si>
    <t>LinkedIn comments</t>
  </si>
  <si>
    <t>New Twitter followers</t>
  </si>
  <si>
    <t>New Facebook fans</t>
  </si>
  <si>
    <t>New LinkedIn followers</t>
  </si>
  <si>
    <t>New Google+ circlers</t>
  </si>
  <si>
    <t>New YouTube subscribers</t>
  </si>
  <si>
    <t>NPO Social Media Performance Scorecard</t>
  </si>
  <si>
    <t>Total Conversion Assists</t>
  </si>
  <si>
    <t>Conversions via Twitter</t>
  </si>
  <si>
    <t>Conversions via Facebook</t>
  </si>
  <si>
    <t>Convervions via LinkedIn</t>
  </si>
  <si>
    <t>Conversions via Google+</t>
  </si>
  <si>
    <t>Engagement:</t>
  </si>
  <si>
    <t>Traffic:</t>
  </si>
  <si>
    <t>Conversions:</t>
  </si>
  <si>
    <t>Measure traffic from individual networks to see which is sending the most visitors</t>
  </si>
  <si>
    <t>Are people conversing with or about your brand?</t>
  </si>
  <si>
    <t>How many new followers do you create per month?</t>
  </si>
  <si>
    <t>Donations $ via social media</t>
  </si>
  <si>
    <t>Volunteers via social media</t>
  </si>
  <si>
    <t>https://bloomerang.co/resources/</t>
  </si>
  <si>
    <t xml:space="preserve">Followers: </t>
  </si>
  <si>
    <t>Be sure to add all of your social network accounts to your Google Analytics profile and create conversion goals in order to track conversions.
Conversions occur when a visitor completes a form, donates, signs-up or opts-in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</si>
</sst>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[Red]\(&quot;$&quot;#,##0\)"/>
  </numFmts>
  <fonts count="19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6AA84F"/>
        <bgColor indexed="64"/>
      </patternFill>
    </fill>
    <fill>
      <patternFill patternType="solid">
        <fgColor rgb="FFCC4125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87B9A1"/>
        <bgColor indexed="64"/>
      </patternFill>
    </fill>
    <fill>
      <patternFill patternType="solid">
        <fgColor rgb="FF35839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3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13" fillId="0" borderId="0" xfId="0" applyFont="1" applyAlignment="1">
      <alignment wrapText="1"/>
    </xf>
    <xf numFmtId="0" fontId="16" fillId="0" borderId="0" xfId="1" applyAlignment="1">
      <alignment wrapText="1"/>
    </xf>
    <xf numFmtId="0" fontId="14" fillId="0" borderId="1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4" fontId="0" fillId="0" borderId="1" xfId="0" applyNumberFormat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11" fillId="6" borderId="1" xfId="0" applyFon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17" fillId="8" borderId="1" xfId="0" applyFont="1" applyFill="1" applyBorder="1" applyAlignment="1">
      <alignment wrapText="1"/>
    </xf>
    <xf numFmtId="0" fontId="17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8" fillId="9" borderId="5" xfId="0" applyFont="1" applyFill="1" applyBorder="1" applyAlignment="1">
      <alignment wrapText="1"/>
    </xf>
    <xf numFmtId="0" fontId="18" fillId="9" borderId="7" xfId="0" applyFont="1" applyFill="1" applyBorder="1" applyAlignment="1">
      <alignment vertical="top" wrapText="1"/>
    </xf>
    <xf numFmtId="0" fontId="0" fillId="9" borderId="6" xfId="0" applyFill="1" applyBorder="1" applyAlignment="1">
      <alignment wrapText="1"/>
    </xf>
    <xf numFmtId="0" fontId="18" fillId="9" borderId="7" xfId="0" applyFont="1" applyFill="1" applyBorder="1" applyAlignment="1">
      <alignment wrapText="1"/>
    </xf>
    <xf numFmtId="0" fontId="6" fillId="9" borderId="6" xfId="0" applyFont="1" applyFill="1" applyBorder="1" applyAlignment="1">
      <alignment horizontal="left" wrapText="1"/>
    </xf>
    <xf numFmtId="0" fontId="11" fillId="9" borderId="6" xfId="0" applyFont="1" applyFill="1" applyBorder="1" applyAlignment="1">
      <alignment wrapText="1"/>
    </xf>
    <xf numFmtId="3" fontId="0" fillId="9" borderId="6" xfId="0" applyNumberFormat="1" applyFill="1" applyBorder="1" applyAlignment="1">
      <alignment wrapText="1"/>
    </xf>
    <xf numFmtId="0" fontId="13" fillId="9" borderId="6" xfId="0" applyFont="1" applyFill="1" applyBorder="1" applyAlignment="1">
      <alignment wrapText="1"/>
    </xf>
    <xf numFmtId="0" fontId="15" fillId="9" borderId="6" xfId="0" applyFont="1" applyFill="1" applyBorder="1" applyAlignment="1">
      <alignment horizontal="left" wrapText="1"/>
    </xf>
    <xf numFmtId="3" fontId="13" fillId="9" borderId="6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8" fillId="9" borderId="6" xfId="0" applyFont="1" applyFill="1" applyBorder="1" applyAlignment="1">
      <alignment horizontal="center" wrapText="1"/>
    </xf>
    <xf numFmtId="0" fontId="18" fillId="9" borderId="6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2">
    <dxf>
      <font>
        <color rgb="FFF3F3F3"/>
      </font>
      <fill>
        <patternFill patternType="solid">
          <bgColor rgb="FFC00000"/>
        </patternFill>
      </fill>
    </dxf>
    <dxf>
      <font>
        <color rgb="FFF3F3F3"/>
      </font>
      <fill>
        <patternFill patternType="solid">
          <bgColor rgb="FF87B9A1"/>
        </patternFill>
      </fill>
    </dxf>
  </dxfs>
  <tableStyles count="0" defaultTableStyle="TableStyleMedium2" defaultPivotStyle="PivotStyleLight16"/>
  <colors>
    <mruColors>
      <color rgb="FF35839C"/>
      <color rgb="FF5596B2"/>
      <color rgb="FF87B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0</xdr:col>
      <xdr:colOff>2305050</xdr:colOff>
      <xdr:row>40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9850"/>
          <a:ext cx="230505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loomerang.co/resourc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showGridLines="0" tabSelected="1" zoomScaleNormal="100" workbookViewId="0">
      <selection activeCell="M12" sqref="M12:M15"/>
    </sheetView>
  </sheetViews>
  <sheetFormatPr defaultColWidth="17.109375" defaultRowHeight="12.75" customHeight="1" x14ac:dyDescent="0.25"/>
  <cols>
    <col min="1" max="1" width="40.44140625" bestFit="1" customWidth="1"/>
    <col min="2" max="2" width="4.6640625" bestFit="1" customWidth="1"/>
    <col min="3" max="3" width="5.44140625" bestFit="1" customWidth="1"/>
    <col min="4" max="4" width="4.6640625" bestFit="1" customWidth="1"/>
    <col min="5" max="5" width="6.44140625" bestFit="1" customWidth="1"/>
    <col min="6" max="6" width="11.6640625" bestFit="1" customWidth="1"/>
    <col min="7" max="7" width="6.44140625" bestFit="1" customWidth="1"/>
    <col min="8" max="8" width="11.6640625" bestFit="1" customWidth="1"/>
    <col min="9" max="9" width="6.44140625" bestFit="1" customWidth="1"/>
    <col min="10" max="10" width="11.6640625" bestFit="1" customWidth="1"/>
    <col min="11" max="11" width="11.44140625" bestFit="1" customWidth="1"/>
    <col min="12" max="12" width="11.6640625" customWidth="1"/>
    <col min="13" max="13" width="42.109375" customWidth="1"/>
  </cols>
  <sheetData>
    <row r="1" spans="1:13" ht="15" customHeight="1" x14ac:dyDescent="0.25">
      <c r="A1" s="20" t="s">
        <v>29</v>
      </c>
      <c r="B1" s="38" t="s">
        <v>0</v>
      </c>
      <c r="C1" s="38"/>
      <c r="D1" s="38"/>
      <c r="E1" s="38" t="s">
        <v>1</v>
      </c>
      <c r="F1" s="38"/>
      <c r="G1" s="38"/>
      <c r="H1" s="39"/>
      <c r="I1" s="38"/>
      <c r="J1" s="38"/>
      <c r="K1" s="38"/>
      <c r="L1" s="38"/>
      <c r="M1" s="21"/>
    </row>
    <row r="2" spans="1:13" ht="15" customHeight="1" x14ac:dyDescent="0.25">
      <c r="A2" s="17"/>
      <c r="B2" s="19" t="s">
        <v>4</v>
      </c>
      <c r="C2" s="19" t="s">
        <v>5</v>
      </c>
      <c r="D2" s="19" t="s">
        <v>6</v>
      </c>
      <c r="E2" s="40" t="s">
        <v>4</v>
      </c>
      <c r="F2" s="41"/>
      <c r="G2" s="40" t="s">
        <v>5</v>
      </c>
      <c r="H2" s="42"/>
      <c r="I2" s="43" t="s">
        <v>6</v>
      </c>
      <c r="J2" s="44"/>
      <c r="K2" s="45" t="s">
        <v>2</v>
      </c>
      <c r="L2" s="46"/>
      <c r="M2" s="18"/>
    </row>
    <row r="3" spans="1:13" ht="14.25" customHeight="1" x14ac:dyDescent="0.25">
      <c r="A3" s="20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4.25" customHeight="1" x14ac:dyDescent="0.25">
      <c r="A4" s="18" t="s">
        <v>30</v>
      </c>
      <c r="B4" s="3">
        <v>50</v>
      </c>
      <c r="C4" s="3">
        <v>75</v>
      </c>
      <c r="D4" s="3">
        <v>100</v>
      </c>
      <c r="E4" s="3">
        <v>162</v>
      </c>
      <c r="F4" s="15" t="str">
        <f>IF((E4&gt;=$B4),"Met Goal",(IF((E4&gt;=(0.9*$B4)),"Within 10%","Outside 10%")))</f>
        <v>Met Goal</v>
      </c>
      <c r="G4" s="3">
        <v>222</v>
      </c>
      <c r="H4" s="3" t="str">
        <f>IF((G4&gt;=C4),"Met Goal",(IF((G4&gt;=(0.9*C4)),"Within 10%","Outside 10%")))</f>
        <v>Met Goal</v>
      </c>
      <c r="I4" s="3">
        <v>306</v>
      </c>
      <c r="J4" s="3" t="str">
        <f>IF((I4&gt;=D4),"Met Goal",(IF((I4&gt;=(0.9*D4)),"Within 10%","Outside 10%")))</f>
        <v>Met Goal</v>
      </c>
      <c r="K4" s="3">
        <f t="shared" ref="K4:K20" si="0">AVERAGE(E4,G4,I4)</f>
        <v>230</v>
      </c>
      <c r="L4" s="3" t="str">
        <f>IF((K4&gt;=SUM(B4:D4)),"Met Goal",(IF((K4&gt;=(0.9*SUM(B4:D4))),"Within 10%","Outside 10%")))</f>
        <v>Met Goal</v>
      </c>
      <c r="M4" s="30" t="s">
        <v>45</v>
      </c>
    </row>
    <row r="5" spans="1:13" ht="14.25" customHeight="1" x14ac:dyDescent="0.25">
      <c r="A5" s="18" t="s">
        <v>31</v>
      </c>
      <c r="B5" s="3">
        <v>50</v>
      </c>
      <c r="C5" s="3">
        <v>100</v>
      </c>
      <c r="D5" s="3">
        <v>150</v>
      </c>
      <c r="E5" s="3">
        <v>18</v>
      </c>
      <c r="F5" s="15" t="str">
        <f>IF((E5&lt;=$B5),"Met Goal",(IF((E5&lt;=(0.9*$B5)),"Within 10%","Outside 10%")))</f>
        <v>Met Goal</v>
      </c>
      <c r="G5" s="3">
        <v>14</v>
      </c>
      <c r="H5" s="7" t="str">
        <f>IF((G5&lt;=C5),"Met Goal",(IF((G5&lt;=(0.9*C5)),"Within 10%","Outside 10%")))</f>
        <v>Met Goal</v>
      </c>
      <c r="I5" s="3">
        <v>8</v>
      </c>
      <c r="J5" s="3" t="str">
        <f>IF((I5&lt;=D5),"Met Goal",(IF((I5&lt;=(0.9*D5)),"Within 10%","Outside 10%")))</f>
        <v>Met Goal</v>
      </c>
      <c r="K5" s="8">
        <f t="shared" ref="K5:K8" si="1">AVERAGE(E5,G5,I5)</f>
        <v>13.333333333333334</v>
      </c>
      <c r="L5" s="3" t="str">
        <f>IF((K5&lt;=SUM(B5:D5)),"Met Goal",(IF((K5&lt;=(0.9*SUM(B5:D5))),"Within 10%","Outside 10%")))</f>
        <v>Met Goal</v>
      </c>
      <c r="M5" s="31"/>
    </row>
    <row r="6" spans="1:13" ht="14.25" customHeight="1" x14ac:dyDescent="0.25">
      <c r="A6" s="18" t="s">
        <v>32</v>
      </c>
      <c r="B6" s="3">
        <v>150</v>
      </c>
      <c r="C6" s="3">
        <v>150</v>
      </c>
      <c r="D6" s="3">
        <v>200</v>
      </c>
      <c r="E6" s="3">
        <v>506</v>
      </c>
      <c r="F6" s="16" t="str">
        <f>IF((E6&lt;=$B6),"Met Goal",(IF((E6&lt;=(0.9*$B6)),"Within 10%","Outside 10%")))</f>
        <v>Outside 10%</v>
      </c>
      <c r="G6" s="3">
        <v>394</v>
      </c>
      <c r="H6" s="7" t="str">
        <f>IF((G6&lt;=C6),"Met Goal",(IF((G6&lt;=(0.9*C6)),"Within 10%","Outside 10%")))</f>
        <v>Outside 10%</v>
      </c>
      <c r="I6" s="3">
        <v>277</v>
      </c>
      <c r="J6" s="3" t="str">
        <f>IF((I6&lt;=D6),"Met Goal",(IF((I6&lt;=(0.9*D6)),"Within 10%","Outside 10%")))</f>
        <v>Outside 10%</v>
      </c>
      <c r="K6" s="2">
        <f t="shared" si="1"/>
        <v>392.33333333333331</v>
      </c>
      <c r="L6" s="3" t="s">
        <v>3</v>
      </c>
      <c r="M6" s="31"/>
    </row>
    <row r="7" spans="1:13" ht="14.25" customHeight="1" x14ac:dyDescent="0.25">
      <c r="A7" s="18" t="s">
        <v>33</v>
      </c>
      <c r="B7" s="3">
        <v>100</v>
      </c>
      <c r="C7" s="3">
        <v>150</v>
      </c>
      <c r="D7" s="3">
        <v>200</v>
      </c>
      <c r="E7" s="3">
        <v>50</v>
      </c>
      <c r="F7" s="16" t="str">
        <f>IF((E7&gt;=$B7),"Met Goal",(IF((E7&gt;=(0.9*$B7)),"Within 10%","Outside 10%")))</f>
        <v>Outside 10%</v>
      </c>
      <c r="G7" s="3">
        <v>44</v>
      </c>
      <c r="H7" s="7" t="str">
        <f>IF((G7&gt;=C7),"Met Goal",(IF((G7&gt;=(0.9*C7)),"Within 10%","Outside 10%")))</f>
        <v>Outside 10%</v>
      </c>
      <c r="I7" s="3">
        <v>45</v>
      </c>
      <c r="J7" s="9" t="str">
        <f>IF((I7&gt;=C7),"Met Goal",(IF((I7&gt;=(0.9*C7)),"Within 10%","Outside 10%")))</f>
        <v>Outside 10%</v>
      </c>
      <c r="K7" s="3">
        <f t="shared" si="1"/>
        <v>46.333333333333336</v>
      </c>
      <c r="L7" s="3" t="str">
        <f>IF((K7&gt;=SUM(B7:D7)),"Met Goal",(IF((K7&gt;=(0.9*SUM(B7:D7))),"Within 10%","Outside 10%")))</f>
        <v>Outside 10%</v>
      </c>
      <c r="M7" s="31"/>
    </row>
    <row r="8" spans="1:13" ht="14.25" customHeight="1" x14ac:dyDescent="0.25">
      <c r="A8" s="18" t="s">
        <v>34</v>
      </c>
      <c r="B8" s="3">
        <v>30</v>
      </c>
      <c r="C8" s="3">
        <v>30</v>
      </c>
      <c r="D8" s="3">
        <v>30</v>
      </c>
      <c r="E8" s="3">
        <v>30</v>
      </c>
      <c r="F8" s="16" t="str">
        <f>IF((E8&gt;=$B8),"Met Goal",(IF((E8&gt;=(0.9*$B8)),"Within 10%","Outside 10%")))</f>
        <v>Met Goal</v>
      </c>
      <c r="G8" s="3">
        <v>42</v>
      </c>
      <c r="H8" s="10" t="str">
        <f>IF((G8&gt;=C8),"Met Goal",(IF((G8&gt;=(0.9*C8)),"Within 10%","Outside 10%")))</f>
        <v>Met Goal</v>
      </c>
      <c r="I8" s="3">
        <v>41</v>
      </c>
      <c r="J8" s="11" t="str">
        <f>IF((I8&gt;=C8),"Met Goal",(IF((I8&gt;=(0.9*C8)),"Within 10%","Outside 10%")))</f>
        <v>Met Goal</v>
      </c>
      <c r="K8" s="2">
        <f t="shared" si="1"/>
        <v>37.666666666666664</v>
      </c>
      <c r="L8" s="3" t="str">
        <f>IF((K8&gt;=SUM(B8:D8)),"Met Goal",(IF((K8&gt;=(0.9*SUM(B8:D8))),"Within 10%","Outside 10%")))</f>
        <v>Outside 10%</v>
      </c>
      <c r="M8" s="31"/>
    </row>
    <row r="9" spans="1:13" ht="14.25" customHeight="1" x14ac:dyDescent="0.25">
      <c r="A9" s="18" t="s">
        <v>41</v>
      </c>
      <c r="B9" s="12">
        <v>30</v>
      </c>
      <c r="C9" s="12">
        <v>30</v>
      </c>
      <c r="D9" s="12">
        <v>30</v>
      </c>
      <c r="E9" s="12">
        <v>30</v>
      </c>
      <c r="F9" s="16" t="str">
        <f>IF((E9&gt;=$B9),"Met Goal",(IF((E9&gt;=(0.9*$B9)),"Within 10%","Outside 10%")))</f>
        <v>Met Goal</v>
      </c>
      <c r="G9" s="12">
        <v>42</v>
      </c>
      <c r="H9" s="10" t="str">
        <f>IF((G9&gt;=C9),"Met Goal",(IF((G9&gt;=(0.9*C9)),"Within 10%","Outside 10%")))</f>
        <v>Met Goal</v>
      </c>
      <c r="I9" s="12">
        <v>41</v>
      </c>
      <c r="J9" s="11" t="str">
        <f>IF((I9&gt;=C9),"Met Goal",(IF((I9&gt;=(0.9*C9)),"Within 10%","Outside 10%")))</f>
        <v>Met Goal</v>
      </c>
      <c r="K9" s="2">
        <f>AVERAGE(E9,G9,I9)</f>
        <v>37.666666666666664</v>
      </c>
      <c r="L9" s="3" t="str">
        <f>IF((K9&gt;=SUM(B9:D9)),"Met Goal",(IF((K9&gt;=(0.9*SUM(B9:D9))),"Within 10%","Outside 10%")))</f>
        <v>Outside 10%</v>
      </c>
      <c r="M9" s="31"/>
    </row>
    <row r="10" spans="1:13" ht="14.25" customHeight="1" x14ac:dyDescent="0.25">
      <c r="A10" s="18" t="s">
        <v>42</v>
      </c>
      <c r="B10" s="3">
        <v>30</v>
      </c>
      <c r="C10" s="3">
        <v>30</v>
      </c>
      <c r="D10" s="3">
        <v>30</v>
      </c>
      <c r="E10" s="3">
        <v>30</v>
      </c>
      <c r="F10" s="16" t="str">
        <f>IF((E10&gt;=$B10),"Met Goal",(IF((E10&gt;=(0.9*$B10)),"Within 10%","Outside 10%")))</f>
        <v>Met Goal</v>
      </c>
      <c r="G10" s="3">
        <v>42</v>
      </c>
      <c r="H10" s="10" t="str">
        <f>IF((G10&gt;=C10),"Met Goal",(IF((G10&gt;=(0.9*C10)),"Within 10%","Outside 10%")))</f>
        <v>Met Goal</v>
      </c>
      <c r="I10" s="3">
        <v>41</v>
      </c>
      <c r="J10" s="11" t="str">
        <f>IF((I10&gt;=C10),"Met Goal",(IF((I10&gt;=(0.9*C10)),"Within 10%","Outside 10%")))</f>
        <v>Met Goal</v>
      </c>
      <c r="K10" s="2">
        <f t="shared" ref="K10" si="2">AVERAGE(E10,G10,I10)</f>
        <v>37.666666666666664</v>
      </c>
      <c r="L10" s="3" t="str">
        <f>IF((K10&gt;=SUM(B10:D10)),"Met Goal",(IF((K10&gt;=(0.9*SUM(B10:D10))),"Within 10%","Outside 10%")))</f>
        <v>Outside 10%</v>
      </c>
      <c r="M10" s="32"/>
    </row>
    <row r="11" spans="1:13" ht="14.25" customHeight="1" x14ac:dyDescent="0.25">
      <c r="A11" s="20" t="s">
        <v>36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1:13" ht="13.5" customHeight="1" x14ac:dyDescent="0.25">
      <c r="A12" s="17" t="s">
        <v>7</v>
      </c>
      <c r="B12" s="3">
        <v>50</v>
      </c>
      <c r="C12" s="3">
        <v>100</v>
      </c>
      <c r="D12" s="3">
        <v>150</v>
      </c>
      <c r="E12" s="3">
        <v>162</v>
      </c>
      <c r="F12" s="3" t="str">
        <f>IF((E12&lt;=$B12),"Met Goal",(IF((E12&lt;=(0.9*$B12)),"Within 10%","Outside 10%")))</f>
        <v>Outside 10%</v>
      </c>
      <c r="G12" s="3">
        <v>14</v>
      </c>
      <c r="H12" s="7" t="str">
        <f>IF((G12&lt;=C12),"Met Goal",(IF((G12&lt;=(0.9*C12)),"Within 10%","Outside 10%")))</f>
        <v>Met Goal</v>
      </c>
      <c r="I12" s="3">
        <v>8</v>
      </c>
      <c r="J12" s="3" t="str">
        <f>IF((I12&lt;=D12),"Met Goal",(IF((I12&lt;=(0.9*D12)),"Within 10%","Outside 10%")))</f>
        <v>Met Goal</v>
      </c>
      <c r="K12" s="8">
        <f t="shared" si="0"/>
        <v>61.333333333333336</v>
      </c>
      <c r="L12" s="3" t="str">
        <f>IF((K12&lt;=SUM(B12:D12)),"Met Goal",(IF((K12&lt;=(0.9*SUM(B12:D12))),"Within 10%","Outside 10%")))</f>
        <v>Met Goal</v>
      </c>
      <c r="M12" s="33" t="s">
        <v>38</v>
      </c>
    </row>
    <row r="13" spans="1:13" ht="15" customHeight="1" x14ac:dyDescent="0.25">
      <c r="A13" s="17" t="s">
        <v>8</v>
      </c>
      <c r="B13" s="3">
        <v>150</v>
      </c>
      <c r="C13" s="3">
        <v>150</v>
      </c>
      <c r="D13" s="3">
        <v>200</v>
      </c>
      <c r="E13" s="3">
        <v>18</v>
      </c>
      <c r="F13" s="3" t="str">
        <f>IF((E13&lt;=$B13),"Met Goal",(IF((E13&lt;=(0.9*$B13)),"Within 10%","Outside 10%")))</f>
        <v>Met Goal</v>
      </c>
      <c r="G13" s="3">
        <v>394</v>
      </c>
      <c r="H13" s="7" t="str">
        <f>IF((G13&lt;=C13),"Met Goal",(IF((G13&lt;=(0.9*C13)),"Within 10%","Outside 10%")))</f>
        <v>Outside 10%</v>
      </c>
      <c r="I13" s="3">
        <v>267</v>
      </c>
      <c r="J13" s="3" t="str">
        <f>IF((I13&lt;=D13),"Met Goal",(IF((I13&lt;=(0.9*D13)),"Within 10%","Outside 10%")))</f>
        <v>Outside 10%</v>
      </c>
      <c r="K13" s="2">
        <f t="shared" si="0"/>
        <v>226.33333333333334</v>
      </c>
      <c r="L13" s="3" t="s">
        <v>3</v>
      </c>
      <c r="M13" s="34"/>
    </row>
    <row r="14" spans="1:13" ht="13.2" x14ac:dyDescent="0.25">
      <c r="A14" s="17" t="s">
        <v>9</v>
      </c>
      <c r="B14" s="3">
        <v>100</v>
      </c>
      <c r="C14" s="3">
        <v>150</v>
      </c>
      <c r="D14" s="3">
        <v>200</v>
      </c>
      <c r="E14" s="3">
        <v>506</v>
      </c>
      <c r="F14" s="3" t="str">
        <f>IF((E14&gt;=$B14),"Met Goal",(IF((E14&gt;=(0.9*$B14)),"Within 10%","Outside 10%")))</f>
        <v>Met Goal</v>
      </c>
      <c r="G14" s="3">
        <v>44</v>
      </c>
      <c r="H14" s="7" t="str">
        <f>IF((G14&gt;=C14),"Met Goal",(IF((G14&gt;=(0.9*C14)),"Within 10%","Outside 10%")))</f>
        <v>Outside 10%</v>
      </c>
      <c r="I14" s="3">
        <v>45</v>
      </c>
      <c r="J14" s="9" t="str">
        <f>IF((I14&gt;=C14),"Met Goal",(IF((I14&gt;=(0.9*C14)),"Within 10%","Outside 10%")))</f>
        <v>Outside 10%</v>
      </c>
      <c r="K14" s="3">
        <f t="shared" si="0"/>
        <v>198.33333333333334</v>
      </c>
      <c r="L14" s="3" t="str">
        <f>IF((K14&gt;=SUM(B14:D14)),"Met Goal",(IF((K14&gt;=(0.9*SUM(B14:D14))),"Within 10%","Outside 10%")))</f>
        <v>Outside 10%</v>
      </c>
      <c r="M14" s="34"/>
    </row>
    <row r="15" spans="1:13" ht="13.2" x14ac:dyDescent="0.25">
      <c r="A15" s="17" t="s">
        <v>10</v>
      </c>
      <c r="B15" s="3">
        <v>30</v>
      </c>
      <c r="C15" s="3">
        <v>30</v>
      </c>
      <c r="D15" s="3">
        <v>30</v>
      </c>
      <c r="E15" s="3">
        <v>30</v>
      </c>
      <c r="F15" s="3" t="str">
        <f>IF((E15&gt;=$B15),"Met Goal",(IF((E15&gt;=(0.9*$B15)),"Within 10%","Outside 10%")))</f>
        <v>Met Goal</v>
      </c>
      <c r="G15" s="3">
        <v>42</v>
      </c>
      <c r="H15" s="10" t="str">
        <f>IF((G15&gt;=C15),"Met Goal",(IF((G15&gt;=(0.9*C15)),"Within 10%","Outside 10%")))</f>
        <v>Met Goal</v>
      </c>
      <c r="I15" s="3">
        <v>41</v>
      </c>
      <c r="J15" s="11" t="str">
        <f>IF((I15&gt;=C15),"Met Goal",(IF((I15&gt;=(0.9*C15)),"Within 10%","Outside 10%")))</f>
        <v>Met Goal</v>
      </c>
      <c r="K15" s="2">
        <f t="shared" si="0"/>
        <v>37.666666666666664</v>
      </c>
      <c r="L15" s="3" t="str">
        <f>IF((K15&gt;=SUM(B15:D15)),"Met Goal",(IF((K15&gt;=(0.9*SUM(B15:D15))),"Within 10%","Outside 10%")))</f>
        <v>Outside 10%</v>
      </c>
      <c r="M15" s="35"/>
    </row>
    <row r="16" spans="1:13" ht="13.2" x14ac:dyDescent="0.25">
      <c r="A16" s="20" t="s">
        <v>35</v>
      </c>
      <c r="B16" s="22"/>
      <c r="C16" s="22"/>
      <c r="D16" s="22"/>
      <c r="E16" s="22"/>
      <c r="F16" s="22"/>
      <c r="G16" s="22"/>
      <c r="H16" s="24"/>
      <c r="I16" s="22"/>
      <c r="J16" s="25"/>
      <c r="K16" s="26"/>
      <c r="L16" s="22"/>
      <c r="M16" s="23"/>
    </row>
    <row r="17" spans="1:13" ht="13.95" customHeight="1" x14ac:dyDescent="0.25">
      <c r="A17" s="17" t="s">
        <v>11</v>
      </c>
      <c r="B17" s="3">
        <v>20</v>
      </c>
      <c r="C17" s="3">
        <v>30</v>
      </c>
      <c r="D17" s="3">
        <v>40</v>
      </c>
      <c r="E17" s="3">
        <v>3</v>
      </c>
      <c r="F17" s="3" t="str">
        <f>IF((E17&gt;=$B17),"Met Goal",(IF((E17&gt;=(0.9*$B17)),"Within 10%","Outside 10%")))</f>
        <v>Outside 10%</v>
      </c>
      <c r="G17" s="3">
        <v>2</v>
      </c>
      <c r="H17" s="7" t="str">
        <f>IF((G17&gt;=C17),"Met Goal",(IF((G17&gt;=(0.9*C17)),"Within 10%","Outside 10%")))</f>
        <v>Outside 10%</v>
      </c>
      <c r="I17" s="3">
        <v>10</v>
      </c>
      <c r="J17" s="13" t="str">
        <f>IF((I17&gt;=C17),"Met Goal",(IF((I17&gt;=(0.9*C17)),"Within 10%","Outside 10%")))</f>
        <v>Outside 10%</v>
      </c>
      <c r="K17" s="2">
        <f t="shared" si="0"/>
        <v>5</v>
      </c>
      <c r="L17" s="3" t="str">
        <f>IF((K17&gt;=SUM(B17:D17)),"Met Goal",(IF((K17&gt;=(0.9*SUM(B17:D17))),"Within 10%","Outside 10%")))</f>
        <v>Outside 10%</v>
      </c>
      <c r="M17" s="33" t="s">
        <v>39</v>
      </c>
    </row>
    <row r="18" spans="1:13" ht="13.2" x14ac:dyDescent="0.25">
      <c r="A18" s="17" t="s">
        <v>12</v>
      </c>
      <c r="B18" s="3">
        <v>25</v>
      </c>
      <c r="C18" s="3">
        <v>50</v>
      </c>
      <c r="D18" s="3">
        <v>75</v>
      </c>
      <c r="E18" s="3">
        <v>317</v>
      </c>
      <c r="F18" s="3" t="str">
        <f>IF((E18&gt;=$B18),"Met Goal",(IF((E18&gt;=(0.9*$B18)),"Within 10%","Outside 10%")))</f>
        <v>Met Goal</v>
      </c>
      <c r="G18" s="3">
        <v>232</v>
      </c>
      <c r="H18" s="10" t="str">
        <f>IF((G18&gt;=C18),"Met Goal",(IF((G18&gt;=(0.9*C18)),"Within 10%","Outside 10%")))</f>
        <v>Met Goal</v>
      </c>
      <c r="I18" s="3">
        <v>355</v>
      </c>
      <c r="J18" s="11" t="str">
        <f>IF((I18&gt;=C18),"Met Goal",(IF((I18&gt;=(0.9*C18)),"Within 10%","Outside 10%")))</f>
        <v>Met Goal</v>
      </c>
      <c r="K18" s="2">
        <f t="shared" si="0"/>
        <v>301.33333333333331</v>
      </c>
      <c r="L18" s="3" t="str">
        <f>IF((K18&gt;=SUM(B18:D18)),"Met Goal",(IF((K18&gt;=(0.9*SUM(B18:D18))),"Within 10%","Outside 10%")))</f>
        <v>Met Goal</v>
      </c>
      <c r="M18" s="36"/>
    </row>
    <row r="19" spans="1:13" ht="13.2" x14ac:dyDescent="0.25">
      <c r="A19" s="17" t="s">
        <v>15</v>
      </c>
      <c r="B19" s="3">
        <v>25</v>
      </c>
      <c r="C19" s="3">
        <v>50</v>
      </c>
      <c r="D19" s="3">
        <v>75</v>
      </c>
      <c r="E19" s="3">
        <v>30</v>
      </c>
      <c r="F19" s="3" t="str">
        <f>IF((E19&gt;=$B19),"Met Goal",(IF((E19&gt;=(0.9*$B19)),"Within 10%","Outside 10%")))</f>
        <v>Met Goal</v>
      </c>
      <c r="G19" s="3">
        <v>42</v>
      </c>
      <c r="H19" s="10" t="str">
        <f>IF((G19&gt;=C19),"Met Goal",(IF((G19&gt;=(0.9*C19)),"Within 10%","Outside 10%")))</f>
        <v>Outside 10%</v>
      </c>
      <c r="I19" s="3">
        <v>41</v>
      </c>
      <c r="J19" s="11" t="str">
        <f>IF((I19&gt;=C19),"Met Goal",(IF((I19&gt;=(0.9*C19)),"Within 10%","Outside 10%")))</f>
        <v>Outside 10%</v>
      </c>
      <c r="K19" s="2">
        <f t="shared" ref="K19" si="3">AVERAGE(E19,G19,I19)</f>
        <v>37.666666666666664</v>
      </c>
      <c r="L19" s="3" t="str">
        <f>IF((K19&gt;=SUM(B19:D19)),"Met Goal",(IF((K19&gt;=(0.9*SUM(B19:D19))),"Within 10%","Outside 10%")))</f>
        <v>Outside 10%</v>
      </c>
      <c r="M19" s="36"/>
    </row>
    <row r="20" spans="1:13" ht="13.2" x14ac:dyDescent="0.25">
      <c r="A20" s="17" t="s">
        <v>13</v>
      </c>
      <c r="B20" s="3">
        <v>25</v>
      </c>
      <c r="C20" s="3">
        <v>25</v>
      </c>
      <c r="D20" s="3">
        <v>50</v>
      </c>
      <c r="E20" s="3">
        <v>20</v>
      </c>
      <c r="F20" s="3" t="str">
        <f>IF((E20&gt;=$B20),"Met Goal",(IF((E20&gt;=(0.9*$B20)),"Within 10%","Outside 10%")))</f>
        <v>Outside 10%</v>
      </c>
      <c r="G20" s="3">
        <v>10</v>
      </c>
      <c r="H20" s="7" t="str">
        <f>IF((G20&gt;=C20),"Met Goal",(IF((G20&gt;=(0.9*C20)),"Within 10%","Outside 10%")))</f>
        <v>Outside 10%</v>
      </c>
      <c r="I20" s="3">
        <v>15</v>
      </c>
      <c r="J20" s="14" t="str">
        <f>IF((I20&gt;=C20),"Met Goal",(IF((I20&gt;=(0.9*C20)),"Within 10%","Outside 10%")))</f>
        <v>Outside 10%</v>
      </c>
      <c r="K20" s="3">
        <f t="shared" si="0"/>
        <v>15</v>
      </c>
      <c r="L20" s="3" t="str">
        <f>IF((K20&gt;=SUM(B20:D20)),"Met Goal",(IF((K20&gt;=(0.9*SUM(B20:D20))),"Within 10%","Outside 10%")))</f>
        <v>Outside 10%</v>
      </c>
      <c r="M20" s="36"/>
    </row>
    <row r="21" spans="1:13" ht="13.2" x14ac:dyDescent="0.25">
      <c r="A21" s="17" t="s">
        <v>16</v>
      </c>
      <c r="B21" s="3">
        <v>50</v>
      </c>
      <c r="C21" s="3">
        <v>75</v>
      </c>
      <c r="D21" s="3">
        <v>100</v>
      </c>
      <c r="E21" s="3">
        <v>162</v>
      </c>
      <c r="F21" s="3" t="str">
        <f>IF((E21&gt;=$B21),"Met Goal",(IF((E21&gt;=(0.9*$B21)),"Within 10%","Outside 10%")))</f>
        <v>Met Goal</v>
      </c>
      <c r="G21" s="3">
        <v>222</v>
      </c>
      <c r="H21" s="3" t="str">
        <f>IF((G21&gt;=C21),"Met Goal",(IF((G21&gt;=(0.9*C21)),"Within 10%","Outside 10%")))</f>
        <v>Met Goal</v>
      </c>
      <c r="I21" s="3">
        <v>306</v>
      </c>
      <c r="J21" s="3" t="str">
        <f>IF((I21&gt;=D21),"Met Goal",(IF((I21&gt;=(0.9*D21)),"Within 10%","Outside 10%")))</f>
        <v>Met Goal</v>
      </c>
      <c r="K21" s="3">
        <f t="shared" ref="K21:K28" si="4">AVERAGE(E21,G21,I21)</f>
        <v>230</v>
      </c>
      <c r="L21" s="3" t="str">
        <f>IF((K21&gt;=SUM(B21:D21)),"Met Goal",(IF((K21&gt;=(0.9*SUM(B21:D21))),"Within 10%","Outside 10%")))</f>
        <v>Met Goal</v>
      </c>
      <c r="M21" s="36"/>
    </row>
    <row r="22" spans="1:13" ht="13.2" x14ac:dyDescent="0.25">
      <c r="A22" s="17" t="s">
        <v>17</v>
      </c>
      <c r="B22" s="3">
        <v>50</v>
      </c>
      <c r="C22" s="3">
        <v>100</v>
      </c>
      <c r="D22" s="3">
        <v>150</v>
      </c>
      <c r="E22" s="3">
        <v>18</v>
      </c>
      <c r="F22" s="3" t="str">
        <f>IF((E22&lt;=$B22),"Met Goal",(IF((E22&lt;=(0.9*$B22)),"Within 10%","Outside 10%")))</f>
        <v>Met Goal</v>
      </c>
      <c r="G22" s="6">
        <v>41</v>
      </c>
      <c r="H22" s="7" t="str">
        <f>IF((G22&lt;=C22),"Met Goal",(IF((G22&lt;=(0.9*C22)),"Within 10%","Outside 10%")))</f>
        <v>Met Goal</v>
      </c>
      <c r="I22" s="3">
        <v>8</v>
      </c>
      <c r="J22" s="3" t="str">
        <f>IF((I22&lt;=D22),"Met Goal",(IF((I22&lt;=(0.9*D22)),"Within 10%","Outside 10%")))</f>
        <v>Met Goal</v>
      </c>
      <c r="K22" s="8">
        <f t="shared" si="4"/>
        <v>22.333333333333332</v>
      </c>
      <c r="L22" s="3" t="str">
        <f>IF((K22&lt;=SUM(B22:D22)),"Met Goal",(IF((K22&lt;=(0.9*SUM(B22:D22))),"Within 10%","Outside 10%")))</f>
        <v>Met Goal</v>
      </c>
      <c r="M22" s="36"/>
    </row>
    <row r="23" spans="1:13" ht="13.2" x14ac:dyDescent="0.25">
      <c r="A23" s="17" t="s">
        <v>18</v>
      </c>
      <c r="B23" s="3">
        <v>150</v>
      </c>
      <c r="C23" s="3">
        <v>150</v>
      </c>
      <c r="D23" s="3">
        <v>200</v>
      </c>
      <c r="E23" s="3">
        <v>506</v>
      </c>
      <c r="F23" s="3" t="str">
        <f>IF((E23&lt;=$B23),"Met Goal",(IF((E23&lt;=(0.9*$B23)),"Within 10%","Outside 10%")))</f>
        <v>Outside 10%</v>
      </c>
      <c r="G23" s="3">
        <v>387</v>
      </c>
      <c r="H23" s="7" t="str">
        <f>IF((G23&lt;=C23),"Met Goal",(IF((G23&lt;=(0.9*C23)),"Within 10%","Outside 10%")))</f>
        <v>Outside 10%</v>
      </c>
      <c r="I23" s="3">
        <v>234</v>
      </c>
      <c r="J23" s="3" t="str">
        <f>IF((I23&lt;=D23),"Met Goal",(IF((I23&lt;=(0.9*D23)),"Within 10%","Outside 10%")))</f>
        <v>Outside 10%</v>
      </c>
      <c r="K23" s="2">
        <f t="shared" si="4"/>
        <v>375.66666666666669</v>
      </c>
      <c r="L23" s="3" t="s">
        <v>3</v>
      </c>
      <c r="M23" s="36"/>
    </row>
    <row r="24" spans="1:13" ht="13.2" x14ac:dyDescent="0.25">
      <c r="A24" s="17" t="s">
        <v>14</v>
      </c>
      <c r="B24" s="3">
        <v>100</v>
      </c>
      <c r="C24" s="3">
        <v>150</v>
      </c>
      <c r="D24" s="3">
        <v>200</v>
      </c>
      <c r="E24" s="3">
        <v>20</v>
      </c>
      <c r="F24" s="3" t="str">
        <f>IF((E24&gt;=$B24),"Met Goal",(IF((E24&gt;=(0.9*$B24)),"Within 10%","Outside 10%")))</f>
        <v>Outside 10%</v>
      </c>
      <c r="G24" s="3">
        <v>30</v>
      </c>
      <c r="H24" s="7" t="str">
        <f>IF((G24&gt;=C24),"Met Goal",(IF((G24&gt;=(0.9*C24)),"Within 10%","Outside 10%")))</f>
        <v>Outside 10%</v>
      </c>
      <c r="I24" s="3">
        <v>40</v>
      </c>
      <c r="J24" s="9" t="str">
        <f>IF((I24&gt;=C24),"Met Goal",(IF((I24&gt;=(0.9*C24)),"Within 10%","Outside 10%")))</f>
        <v>Outside 10%</v>
      </c>
      <c r="K24" s="3">
        <f t="shared" si="4"/>
        <v>30</v>
      </c>
      <c r="L24" s="3" t="str">
        <f>IF((K24&gt;=SUM(B24:D24)),"Met Goal",(IF((K24&gt;=(0.9*SUM(B24:D24))),"Within 10%","Outside 10%")))</f>
        <v>Outside 10%</v>
      </c>
      <c r="M24" s="36"/>
    </row>
    <row r="25" spans="1:13" ht="13.2" x14ac:dyDescent="0.25">
      <c r="A25" s="17" t="s">
        <v>19</v>
      </c>
      <c r="B25" s="3">
        <v>30</v>
      </c>
      <c r="C25" s="3">
        <v>30</v>
      </c>
      <c r="D25" s="3">
        <v>30</v>
      </c>
      <c r="E25" s="3">
        <v>30</v>
      </c>
      <c r="F25" s="3" t="str">
        <f>IF((E25&gt;=$B25),"Met Goal",(IF((E25&gt;=(0.9*$B25)),"Within 10%","Outside 10%")))</f>
        <v>Met Goal</v>
      </c>
      <c r="G25" s="3">
        <v>42</v>
      </c>
      <c r="H25" s="10" t="str">
        <f>IF((G25&gt;=C25),"Met Goal",(IF((G25&gt;=(0.9*C25)),"Within 10%","Outside 10%")))</f>
        <v>Met Goal</v>
      </c>
      <c r="I25" s="3">
        <v>41</v>
      </c>
      <c r="J25" s="11" t="str">
        <f>IF((I25&gt;=C25),"Met Goal",(IF((I25&gt;=(0.9*C25)),"Within 10%","Outside 10%")))</f>
        <v>Met Goal</v>
      </c>
      <c r="K25" s="2">
        <f t="shared" si="4"/>
        <v>37.666666666666664</v>
      </c>
      <c r="L25" s="3" t="str">
        <f>IF((K25&gt;=SUM(B25:D25)),"Met Goal",(IF((K25&gt;=(0.9*SUM(B25:D25))),"Within 10%","Outside 10%")))</f>
        <v>Outside 10%</v>
      </c>
      <c r="M25" s="36"/>
    </row>
    <row r="26" spans="1:13" ht="13.2" x14ac:dyDescent="0.25">
      <c r="A26" s="17" t="s">
        <v>20</v>
      </c>
      <c r="B26" s="3">
        <v>20</v>
      </c>
      <c r="C26" s="3">
        <v>30</v>
      </c>
      <c r="D26" s="3">
        <v>40</v>
      </c>
      <c r="E26" s="3">
        <v>3</v>
      </c>
      <c r="F26" s="3" t="str">
        <f>IF((E26&gt;=$B26),"Met Goal",(IF((E26&gt;=(0.9*$B26)),"Within 10%","Outside 10%")))</f>
        <v>Outside 10%</v>
      </c>
      <c r="G26" s="3">
        <v>2</v>
      </c>
      <c r="H26" s="7" t="str">
        <f>IF((G26&gt;=C26),"Met Goal",(IF((G26&gt;=(0.9*C26)),"Within 10%","Outside 10%")))</f>
        <v>Outside 10%</v>
      </c>
      <c r="I26" s="3">
        <v>4</v>
      </c>
      <c r="J26" s="13" t="str">
        <f>IF((I26&gt;=C26),"Met Goal",(IF((I26&gt;=(0.9*C26)),"Within 10%","Outside 10%")))</f>
        <v>Outside 10%</v>
      </c>
      <c r="K26" s="2">
        <f t="shared" si="4"/>
        <v>3</v>
      </c>
      <c r="L26" s="3" t="str">
        <f>IF((K26&gt;=SUM(B26:D26)),"Met Goal",(IF((K26&gt;=(0.9*SUM(B26:D26))),"Within 10%","Outside 10%")))</f>
        <v>Outside 10%</v>
      </c>
      <c r="M26" s="36"/>
    </row>
    <row r="27" spans="1:13" ht="13.2" x14ac:dyDescent="0.25">
      <c r="A27" s="17" t="s">
        <v>21</v>
      </c>
      <c r="B27" s="3">
        <v>25</v>
      </c>
      <c r="C27" s="3">
        <v>50</v>
      </c>
      <c r="D27" s="3">
        <v>75</v>
      </c>
      <c r="E27" s="3">
        <v>162</v>
      </c>
      <c r="F27" s="3" t="str">
        <f>IF((E27&gt;=$B27),"Met Goal",(IF((E27&gt;=(0.9*$B27)),"Within 10%","Outside 10%")))</f>
        <v>Met Goal</v>
      </c>
      <c r="G27" s="3">
        <v>232</v>
      </c>
      <c r="H27" s="10" t="str">
        <f>IF((G27&gt;=C27),"Met Goal",(IF((G27&gt;=(0.9*C27)),"Within 10%","Outside 10%")))</f>
        <v>Met Goal</v>
      </c>
      <c r="I27" s="3">
        <v>355</v>
      </c>
      <c r="J27" s="11" t="str">
        <f>IF((I27&gt;=C27),"Met Goal",(IF((I27&gt;=(0.9*C27)),"Within 10%","Outside 10%")))</f>
        <v>Met Goal</v>
      </c>
      <c r="K27" s="2">
        <f t="shared" si="4"/>
        <v>249.66666666666666</v>
      </c>
      <c r="L27" s="3" t="str">
        <f>IF((K27&gt;=SUM(B27:D27)),"Met Goal",(IF((K27&gt;=(0.9*SUM(B27:D27))),"Within 10%","Outside 10%")))</f>
        <v>Met Goal</v>
      </c>
      <c r="M27" s="36"/>
    </row>
    <row r="28" spans="1:13" ht="13.2" x14ac:dyDescent="0.25">
      <c r="A28" s="17" t="s">
        <v>22</v>
      </c>
      <c r="B28" s="3">
        <v>25</v>
      </c>
      <c r="C28" s="3">
        <v>25</v>
      </c>
      <c r="D28" s="3">
        <v>50</v>
      </c>
      <c r="E28" s="3">
        <v>18</v>
      </c>
      <c r="F28" s="3" t="str">
        <f>IF((E28&gt;=$B28),"Met Goal",(IF((E28&gt;=(0.9*$B28)),"Within 10%","Outside 10%")))</f>
        <v>Outside 10%</v>
      </c>
      <c r="G28" s="3">
        <v>19</v>
      </c>
      <c r="H28" s="7" t="str">
        <f>IF((G28&gt;=C28),"Met Goal",(IF((G28&gt;=(0.9*C28)),"Within 10%","Outside 10%")))</f>
        <v>Outside 10%</v>
      </c>
      <c r="I28" s="3">
        <v>15</v>
      </c>
      <c r="J28" s="14" t="str">
        <f>IF((I28&gt;=C28),"Met Goal",(IF((I28&gt;=(0.9*C28)),"Within 10%","Outside 10%")))</f>
        <v>Outside 10%</v>
      </c>
      <c r="K28" s="3">
        <f t="shared" si="4"/>
        <v>17.333333333333332</v>
      </c>
      <c r="L28" s="3" t="str">
        <f>IF((K28&gt;=SUM(B28:D28)),"Met Goal",(IF((K28&gt;=(0.9*SUM(B28:D28))),"Within 10%","Outside 10%")))</f>
        <v>Outside 10%</v>
      </c>
      <c r="M28" s="36"/>
    </row>
    <row r="29" spans="1:13" ht="13.2" x14ac:dyDescent="0.25">
      <c r="A29" s="17" t="s">
        <v>23</v>
      </c>
      <c r="B29" s="3">
        <v>150</v>
      </c>
      <c r="C29" s="3">
        <v>150</v>
      </c>
      <c r="D29" s="3">
        <v>200</v>
      </c>
      <c r="E29" s="3">
        <v>506</v>
      </c>
      <c r="F29" s="3" t="str">
        <f>IF((E29&lt;=$B29),"Met Goal",(IF((E29&lt;=(0.9*$B29)),"Within 10%","Outside 10%")))</f>
        <v>Outside 10%</v>
      </c>
      <c r="G29" s="3">
        <v>234</v>
      </c>
      <c r="H29" s="7" t="str">
        <f>IF((G29&lt;=C29),"Met Goal",(IF((G29&lt;=(0.9*C29)),"Within 10%","Outside 10%")))</f>
        <v>Outside 10%</v>
      </c>
      <c r="I29" s="3">
        <v>234</v>
      </c>
      <c r="J29" s="3" t="str">
        <f>IF((I29&lt;=D29),"Met Goal",(IF((I29&lt;=(0.9*D29)),"Within 10%","Outside 10%")))</f>
        <v>Outside 10%</v>
      </c>
      <c r="K29" s="2">
        <f t="shared" ref="K29:K35" si="5">AVERAGE(E29,G29,I29)</f>
        <v>324.66666666666669</v>
      </c>
      <c r="L29" s="3" t="s">
        <v>3</v>
      </c>
      <c r="M29" s="37"/>
    </row>
    <row r="30" spans="1:13" s="4" customFormat="1" ht="13.2" x14ac:dyDescent="0.25">
      <c r="A30" s="20" t="s">
        <v>44</v>
      </c>
      <c r="B30" s="27"/>
      <c r="C30" s="27"/>
      <c r="D30" s="27"/>
      <c r="E30" s="27"/>
      <c r="F30" s="27"/>
      <c r="G30" s="27"/>
      <c r="H30" s="28"/>
      <c r="I30" s="27"/>
      <c r="J30" s="27"/>
      <c r="K30" s="29"/>
      <c r="L30" s="27"/>
      <c r="M30" s="23"/>
    </row>
    <row r="31" spans="1:13" ht="13.2" x14ac:dyDescent="0.25">
      <c r="A31" s="17" t="s">
        <v>24</v>
      </c>
      <c r="B31" s="3">
        <v>100</v>
      </c>
      <c r="C31" s="3">
        <v>150</v>
      </c>
      <c r="D31" s="3">
        <v>200</v>
      </c>
      <c r="E31" s="3">
        <v>0</v>
      </c>
      <c r="F31" s="3" t="str">
        <f>IF((E31&gt;=$B31),"Met Goal",(IF((E31&gt;=(0.9*$B31)),"Within 10%","Outside 10%")))</f>
        <v>Outside 10%</v>
      </c>
      <c r="G31" s="3">
        <v>10</v>
      </c>
      <c r="H31" s="7" t="str">
        <f>IF((G31&gt;=C31),"Met Goal",(IF((G31&gt;=(0.9*C31)),"Within 10%","Outside 10%")))</f>
        <v>Outside 10%</v>
      </c>
      <c r="I31" s="3">
        <v>10</v>
      </c>
      <c r="J31" s="9" t="str">
        <f>IF((M37&gt;=C31),"Met Goal",(IF((I31&gt;=(0.9*C31)),"Within 10%","Outside 10%")))</f>
        <v>Outside 10%</v>
      </c>
      <c r="K31" s="3">
        <f t="shared" si="5"/>
        <v>6.666666666666667</v>
      </c>
      <c r="L31" s="3" t="str">
        <f>IF((K31&gt;=SUM(B31:D31)),"Met Goal",(IF((K31&gt;=(0.9*SUM(B31:D31))),"Within 10%","Outside 10%")))</f>
        <v>Outside 10%</v>
      </c>
      <c r="M31" s="33" t="s">
        <v>40</v>
      </c>
    </row>
    <row r="32" spans="1:13" ht="13.2" x14ac:dyDescent="0.25">
      <c r="A32" s="17" t="s">
        <v>25</v>
      </c>
      <c r="B32" s="3">
        <v>30</v>
      </c>
      <c r="C32" s="3">
        <v>30</v>
      </c>
      <c r="D32" s="3">
        <v>30</v>
      </c>
      <c r="E32" s="3">
        <v>30</v>
      </c>
      <c r="F32" s="3" t="str">
        <f>IF((E32&gt;=$B32),"Met Goal",(IF((E32&gt;=(0.9*$B32)),"Within 10%","Outside 10%")))</f>
        <v>Met Goal</v>
      </c>
      <c r="G32" s="3">
        <v>42</v>
      </c>
      <c r="H32" s="10" t="str">
        <f>IF((G32&gt;=C32),"Met Goal",(IF((G32&gt;=(0.9*C32)),"Within 10%","Outside 10%")))</f>
        <v>Met Goal</v>
      </c>
      <c r="I32" s="3">
        <v>41</v>
      </c>
      <c r="J32" s="11" t="str">
        <f>IF((I32&gt;=C32),"Met Goal",(IF((I32&gt;=(0.9*C32)),"Within 10%","Outside 10%")))</f>
        <v>Met Goal</v>
      </c>
      <c r="K32" s="2">
        <f t="shared" si="5"/>
        <v>37.666666666666664</v>
      </c>
      <c r="L32" s="3" t="str">
        <f>IF((K32&gt;=SUM(B32:D32)),"Met Goal",(IF((K32&gt;=(0.9*SUM(B32:D32))),"Within 10%","Outside 10%")))</f>
        <v>Outside 10%</v>
      </c>
      <c r="M32" s="34"/>
    </row>
    <row r="33" spans="1:13" ht="13.2" x14ac:dyDescent="0.25">
      <c r="A33" s="17" t="s">
        <v>26</v>
      </c>
      <c r="B33" s="3">
        <v>20</v>
      </c>
      <c r="C33" s="3">
        <v>30</v>
      </c>
      <c r="D33" s="3">
        <v>40</v>
      </c>
      <c r="E33" s="3">
        <v>3</v>
      </c>
      <c r="F33" s="3" t="str">
        <f>IF((E33&gt;=$B33),"Met Goal",(IF((E33&gt;=(0.9*$B33)),"Within 10%","Outside 10%")))</f>
        <v>Outside 10%</v>
      </c>
      <c r="G33" s="3">
        <v>2</v>
      </c>
      <c r="H33" s="7" t="str">
        <f>IF((G33&gt;=C33),"Met Goal",(IF((G33&gt;=(0.9*C33)),"Within 10%","Outside 10%")))</f>
        <v>Outside 10%</v>
      </c>
      <c r="I33" s="3">
        <v>4</v>
      </c>
      <c r="J33" s="13" t="str">
        <f>IF((I33&gt;=C33),"Met Goal",(IF((I33&gt;=(0.9*C33)),"Within 10%","Outside 10%")))</f>
        <v>Outside 10%</v>
      </c>
      <c r="K33" s="2">
        <f t="shared" si="5"/>
        <v>3</v>
      </c>
      <c r="L33" s="3" t="str">
        <f>IF((K33&gt;=SUM(B33:D33)),"Met Goal",(IF((K33&gt;=(0.9*SUM(B33:D33))),"Within 10%","Outside 10%")))</f>
        <v>Outside 10%</v>
      </c>
      <c r="M33" s="34"/>
    </row>
    <row r="34" spans="1:13" ht="13.2" x14ac:dyDescent="0.25">
      <c r="A34" s="17" t="s">
        <v>27</v>
      </c>
      <c r="B34" s="3">
        <v>25</v>
      </c>
      <c r="C34" s="3">
        <v>50</v>
      </c>
      <c r="D34" s="3">
        <v>75</v>
      </c>
      <c r="E34" s="3">
        <v>317</v>
      </c>
      <c r="F34" s="3" t="str">
        <f>IF((E34&gt;=$B34),"Met Goal",(IF((E34&gt;=(0.9*$B34)),"Within 10%","Outside 10%")))</f>
        <v>Met Goal</v>
      </c>
      <c r="G34" s="3">
        <v>232</v>
      </c>
      <c r="H34" s="10" t="str">
        <f>IF((G34&gt;=C34),"Met Goal",(IF((G34&gt;=(0.9*C34)),"Within 10%","Outside 10%")))</f>
        <v>Met Goal</v>
      </c>
      <c r="I34" s="3">
        <v>355</v>
      </c>
      <c r="J34" s="11" t="str">
        <f>IF((I34&gt;=C34),"Met Goal",(IF((I34&gt;=(0.9*C34)),"Within 10%","Outside 10%")))</f>
        <v>Met Goal</v>
      </c>
      <c r="K34" s="2">
        <f t="shared" si="5"/>
        <v>301.33333333333331</v>
      </c>
      <c r="L34" s="3" t="str">
        <f>IF((K34&gt;=SUM(B34:D34)),"Met Goal",(IF((K34&gt;=(0.9*SUM(B34:D34))),"Within 10%","Outside 10%")))</f>
        <v>Met Goal</v>
      </c>
      <c r="M34" s="34"/>
    </row>
    <row r="35" spans="1:13" ht="13.2" x14ac:dyDescent="0.25">
      <c r="A35" s="17" t="s">
        <v>28</v>
      </c>
      <c r="B35" s="3">
        <v>25</v>
      </c>
      <c r="C35" s="3">
        <v>25</v>
      </c>
      <c r="D35" s="3">
        <v>50</v>
      </c>
      <c r="E35" s="3">
        <v>20</v>
      </c>
      <c r="F35" s="3" t="str">
        <f>IF((E35&gt;=$B35),"Met Goal",(IF((E35&gt;=(0.9*$B35)),"Within 10%","Outside 10%")))</f>
        <v>Outside 10%</v>
      </c>
      <c r="G35" s="3">
        <v>20</v>
      </c>
      <c r="H35" s="7" t="str">
        <f>IF((G35&gt;=C35),"Met Goal",(IF((G35&gt;=(0.9*C35)),"Within 10%","Outside 10%")))</f>
        <v>Outside 10%</v>
      </c>
      <c r="I35" s="3">
        <v>15</v>
      </c>
      <c r="J35" s="14" t="str">
        <f>IF((I35&gt;=C35),"Met Goal",(IF((I35&gt;=(0.9*C35)),"Within 10%","Outside 10%")))</f>
        <v>Outside 10%</v>
      </c>
      <c r="K35" s="3">
        <f t="shared" si="5"/>
        <v>18.333333333333332</v>
      </c>
      <c r="L35" s="3" t="str">
        <f>IF((K35&gt;=SUM(B35:D35)),"Met Goal",(IF((K35&gt;=(0.9*SUM(B35:D35))),"Within 10%","Outside 10%")))</f>
        <v>Outside 10%</v>
      </c>
      <c r="M35" s="35"/>
    </row>
    <row r="36" spans="1:13" ht="13.2" x14ac:dyDescent="0.25">
      <c r="H36" s="1"/>
    </row>
    <row r="37" spans="1:13" ht="13.2" x14ac:dyDescent="0.25">
      <c r="A37" s="5" t="s">
        <v>43</v>
      </c>
      <c r="H37" s="1"/>
      <c r="M37" s="5"/>
    </row>
    <row r="38" spans="1:13" ht="13.2" x14ac:dyDescent="0.25">
      <c r="H38" s="1"/>
    </row>
    <row r="39" spans="1:13" ht="13.2" x14ac:dyDescent="0.25">
      <c r="H39" s="1"/>
    </row>
    <row r="40" spans="1:13" ht="13.2" x14ac:dyDescent="0.25">
      <c r="H40" s="1"/>
    </row>
    <row r="41" spans="1:13" ht="13.2" x14ac:dyDescent="0.25">
      <c r="H41" s="1"/>
    </row>
    <row r="42" spans="1:13" ht="13.2" x14ac:dyDescent="0.25">
      <c r="H42" s="1"/>
    </row>
    <row r="43" spans="1:13" ht="13.2" x14ac:dyDescent="0.25">
      <c r="H43" s="1"/>
    </row>
    <row r="44" spans="1:13" ht="13.2" x14ac:dyDescent="0.25">
      <c r="H44" s="1"/>
    </row>
    <row r="45" spans="1:13" ht="13.2" x14ac:dyDescent="0.25">
      <c r="H45" s="1"/>
    </row>
    <row r="46" spans="1:13" ht="13.2" x14ac:dyDescent="0.25">
      <c r="H46" s="1"/>
    </row>
    <row r="47" spans="1:13" ht="13.2" x14ac:dyDescent="0.25">
      <c r="H47" s="1"/>
    </row>
    <row r="48" spans="1:13" ht="13.2" x14ac:dyDescent="0.25">
      <c r="H48" s="1"/>
    </row>
    <row r="49" spans="8:8" ht="13.2" x14ac:dyDescent="0.25">
      <c r="H49" s="1"/>
    </row>
    <row r="50" spans="8:8" ht="13.2" x14ac:dyDescent="0.25">
      <c r="H50" s="1"/>
    </row>
    <row r="51" spans="8:8" ht="13.2" x14ac:dyDescent="0.25">
      <c r="H51" s="1"/>
    </row>
    <row r="52" spans="8:8" ht="13.2" x14ac:dyDescent="0.25">
      <c r="H52" s="1"/>
    </row>
    <row r="53" spans="8:8" ht="13.2" x14ac:dyDescent="0.25">
      <c r="H53" s="1"/>
    </row>
    <row r="54" spans="8:8" ht="13.2" x14ac:dyDescent="0.25">
      <c r="H54" s="1"/>
    </row>
    <row r="55" spans="8:8" ht="13.2" x14ac:dyDescent="0.25">
      <c r="H55" s="1"/>
    </row>
    <row r="56" spans="8:8" ht="13.2" x14ac:dyDescent="0.25">
      <c r="H56" s="1"/>
    </row>
    <row r="57" spans="8:8" ht="13.2" x14ac:dyDescent="0.25">
      <c r="H57" s="1"/>
    </row>
    <row r="58" spans="8:8" ht="13.2" x14ac:dyDescent="0.25">
      <c r="H58" s="1"/>
    </row>
    <row r="59" spans="8:8" ht="13.2" x14ac:dyDescent="0.25">
      <c r="H59" s="1"/>
    </row>
    <row r="60" spans="8:8" ht="13.2" x14ac:dyDescent="0.25">
      <c r="H60" s="1"/>
    </row>
    <row r="61" spans="8:8" ht="13.2" x14ac:dyDescent="0.25">
      <c r="H61" s="1"/>
    </row>
    <row r="62" spans="8:8" ht="13.2" x14ac:dyDescent="0.25">
      <c r="H62" s="1"/>
    </row>
    <row r="63" spans="8:8" ht="13.2" x14ac:dyDescent="0.25">
      <c r="H63" s="1"/>
    </row>
    <row r="64" spans="8:8" ht="13.2" x14ac:dyDescent="0.25">
      <c r="H64" s="1"/>
    </row>
    <row r="65" spans="8:8" ht="13.2" x14ac:dyDescent="0.25">
      <c r="H65" s="1"/>
    </row>
    <row r="66" spans="8:8" ht="13.2" x14ac:dyDescent="0.25">
      <c r="H66" s="1"/>
    </row>
    <row r="67" spans="8:8" ht="13.2" x14ac:dyDescent="0.25">
      <c r="H67" s="1"/>
    </row>
    <row r="68" spans="8:8" ht="13.2" x14ac:dyDescent="0.25">
      <c r="H68" s="1"/>
    </row>
    <row r="69" spans="8:8" ht="13.2" x14ac:dyDescent="0.25">
      <c r="H69" s="1"/>
    </row>
    <row r="70" spans="8:8" ht="13.2" x14ac:dyDescent="0.25">
      <c r="H70" s="1"/>
    </row>
    <row r="71" spans="8:8" ht="13.2" x14ac:dyDescent="0.25">
      <c r="H71" s="1"/>
    </row>
    <row r="72" spans="8:8" ht="13.2" x14ac:dyDescent="0.25">
      <c r="H72" s="1"/>
    </row>
    <row r="73" spans="8:8" ht="13.2" x14ac:dyDescent="0.25">
      <c r="H73" s="1"/>
    </row>
    <row r="74" spans="8:8" ht="13.2" x14ac:dyDescent="0.25">
      <c r="H74" s="1"/>
    </row>
    <row r="75" spans="8:8" ht="13.2" x14ac:dyDescent="0.25">
      <c r="H75" s="1"/>
    </row>
    <row r="76" spans="8:8" ht="13.2" x14ac:dyDescent="0.25">
      <c r="H76" s="1"/>
    </row>
    <row r="77" spans="8:8" ht="13.2" x14ac:dyDescent="0.25">
      <c r="H77" s="1"/>
    </row>
    <row r="78" spans="8:8" ht="13.2" x14ac:dyDescent="0.25">
      <c r="H78" s="1"/>
    </row>
    <row r="79" spans="8:8" ht="13.2" x14ac:dyDescent="0.25">
      <c r="H79" s="1"/>
    </row>
    <row r="80" spans="8:8" ht="13.2" x14ac:dyDescent="0.25">
      <c r="H80" s="1"/>
    </row>
    <row r="81" spans="8:8" ht="13.2" x14ac:dyDescent="0.25">
      <c r="H81" s="1"/>
    </row>
    <row r="82" spans="8:8" ht="13.2" x14ac:dyDescent="0.25">
      <c r="H82" s="1"/>
    </row>
    <row r="83" spans="8:8" ht="13.2" x14ac:dyDescent="0.25">
      <c r="H83" s="1"/>
    </row>
    <row r="84" spans="8:8" ht="13.2" x14ac:dyDescent="0.25">
      <c r="H84" s="1"/>
    </row>
    <row r="85" spans="8:8" ht="13.2" x14ac:dyDescent="0.25">
      <c r="H85" s="1"/>
    </row>
    <row r="86" spans="8:8" ht="13.2" x14ac:dyDescent="0.25">
      <c r="H86" s="1"/>
    </row>
    <row r="87" spans="8:8" ht="13.2" x14ac:dyDescent="0.25">
      <c r="H87" s="1"/>
    </row>
    <row r="88" spans="8:8" ht="13.2" x14ac:dyDescent="0.25">
      <c r="H88" s="1"/>
    </row>
    <row r="89" spans="8:8" ht="13.2" x14ac:dyDescent="0.25">
      <c r="H89" s="1"/>
    </row>
    <row r="90" spans="8:8" ht="13.2" x14ac:dyDescent="0.25">
      <c r="H90" s="1"/>
    </row>
    <row r="91" spans="8:8" ht="13.2" x14ac:dyDescent="0.25">
      <c r="H91" s="1"/>
    </row>
    <row r="92" spans="8:8" ht="13.2" x14ac:dyDescent="0.25">
      <c r="H92" s="1"/>
    </row>
    <row r="93" spans="8:8" ht="13.2" x14ac:dyDescent="0.25">
      <c r="H93" s="1"/>
    </row>
    <row r="94" spans="8:8" ht="13.2" x14ac:dyDescent="0.25">
      <c r="H94" s="1"/>
    </row>
    <row r="95" spans="8:8" ht="13.2" x14ac:dyDescent="0.25">
      <c r="H95" s="1"/>
    </row>
    <row r="96" spans="8:8" ht="13.2" x14ac:dyDescent="0.25">
      <c r="H96" s="1"/>
    </row>
    <row r="97" spans="8:8" ht="13.2" x14ac:dyDescent="0.25">
      <c r="H97" s="1"/>
    </row>
    <row r="98" spans="8:8" ht="13.2" x14ac:dyDescent="0.25">
      <c r="H98" s="1"/>
    </row>
    <row r="99" spans="8:8" ht="13.2" x14ac:dyDescent="0.25">
      <c r="H99" s="1"/>
    </row>
    <row r="100" spans="8:8" ht="13.2" x14ac:dyDescent="0.25">
      <c r="H100" s="1"/>
    </row>
  </sheetData>
  <mergeCells count="10">
    <mergeCell ref="M4:M10"/>
    <mergeCell ref="M12:M15"/>
    <mergeCell ref="M17:M29"/>
    <mergeCell ref="M31:M35"/>
    <mergeCell ref="B1:D1"/>
    <mergeCell ref="E1:L1"/>
    <mergeCell ref="E2:F2"/>
    <mergeCell ref="G2:H2"/>
    <mergeCell ref="I2:J2"/>
    <mergeCell ref="K2:L2"/>
  </mergeCells>
  <conditionalFormatting sqref="E1:L1048576">
    <cfRule type="containsText" dxfId="1" priority="19" stopIfTrue="1" operator="containsText" text="Met Goal">
      <formula>NOT(ISERROR(SEARCH("Met Goal",E1)))</formula>
    </cfRule>
    <cfRule type="containsText" dxfId="0" priority="21" stopIfTrue="1" operator="containsText" text="Outside 10%">
      <formula>NOT(ISERROR(SEARCH("Outside 10%",E1)))</formula>
    </cfRule>
  </conditionalFormatting>
  <hyperlinks>
    <hyperlink ref="A37" r:id="rId1" xr:uid="{00000000-0004-0000-0000-000000000000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8B2A449B688E4A8659E97D39967071" ma:contentTypeVersion="12" ma:contentTypeDescription="Create a new document." ma:contentTypeScope="" ma:versionID="1142cdc22bf42a4876ea80b6b655f16f">
  <xsd:schema xmlns:xsd="http://www.w3.org/2001/XMLSchema" xmlns:xs="http://www.w3.org/2001/XMLSchema" xmlns:p="http://schemas.microsoft.com/office/2006/metadata/properties" xmlns:ns3="52d88f80-3e8f-4c84-84b9-549cc5d31e1d" xmlns:ns4="6dc5db03-e889-4c93-9edf-d9de7f100503" targetNamespace="http://schemas.microsoft.com/office/2006/metadata/properties" ma:root="true" ma:fieldsID="fd93579857d91cd13b70dc9cc91d760e" ns3:_="" ns4:_="">
    <xsd:import namespace="52d88f80-3e8f-4c84-84b9-549cc5d31e1d"/>
    <xsd:import namespace="6dc5db03-e889-4c93-9edf-d9de7f1005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88f80-3e8f-4c84-84b9-549cc5d31e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5db03-e889-4c93-9edf-d9de7f100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00FC10-1782-49DC-BC07-DA1B11030D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d88f80-3e8f-4c84-84b9-549cc5d31e1d"/>
    <ds:schemaRef ds:uri="6dc5db03-e889-4c93-9edf-d9de7f1005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3C619A-C9C3-42A0-97D1-0DB83E3746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E1E73A3-1A92-4AEB-BFDD-5CDCF2D0D2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sshattuck</dc:creator>
  <cp:lastModifiedBy>Aimee Bird</cp:lastModifiedBy>
  <dcterms:created xsi:type="dcterms:W3CDTF">2013-06-24T14:26:20Z</dcterms:created>
  <dcterms:modified xsi:type="dcterms:W3CDTF">2022-02-22T03:15:16Z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0x010100C38B2A449B688E4A8659E97D39967071</vt:lpwstr>
  </property>
</Properties>
</file>